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55" windowHeight="7740" activeTab="0"/>
  </bookViews>
  <sheets>
    <sheet name="Accruals" sheetId="1" r:id="rId1"/>
  </sheets>
  <definedNames>
    <definedName name="_xlnm.Print_Area" localSheetId="0">'Accruals'!$A$1:$F$37</definedName>
  </definedNames>
  <calcPr fullCalcOnLoad="1"/>
</workbook>
</file>

<file path=xl/sharedStrings.xml><?xml version="1.0" encoding="utf-8"?>
<sst xmlns="http://schemas.openxmlformats.org/spreadsheetml/2006/main" count="40" uniqueCount="39">
  <si>
    <t xml:space="preserve">Grand Total </t>
  </si>
  <si>
    <t>TOTAL INDIRECT COSTS</t>
  </si>
  <si>
    <t>Indirect Costs (Overhead)</t>
  </si>
  <si>
    <t xml:space="preserve"> Operational Costs</t>
  </si>
  <si>
    <t>Total Research on the role of CSOs in the EU integration process</t>
  </si>
  <si>
    <t>2.3. Publication of policy paper</t>
  </si>
  <si>
    <t>2.1. Round table</t>
  </si>
  <si>
    <t>08 12 RBM 102</t>
  </si>
  <si>
    <t xml:space="preserve">Total Management of the BCSDN </t>
  </si>
  <si>
    <t xml:space="preserve">1.3. Formalization </t>
  </si>
  <si>
    <t>09 13 RBM 101</t>
  </si>
  <si>
    <t xml:space="preserve">1. Management of the BCSDN </t>
  </si>
  <si>
    <t>DIRECT COSTS</t>
  </si>
  <si>
    <t>Total Income</t>
  </si>
  <si>
    <t>INCOME</t>
  </si>
  <si>
    <t>MKD</t>
  </si>
  <si>
    <t>EUR</t>
  </si>
  <si>
    <t xml:space="preserve"> EUR </t>
  </si>
  <si>
    <t xml:space="preserve">Project no. </t>
  </si>
  <si>
    <t xml:space="preserve">                      Realized</t>
  </si>
  <si>
    <t xml:space="preserve">                       Planned </t>
  </si>
  <si>
    <t>BCSDN Financial Report January-December 2009</t>
  </si>
  <si>
    <t>1 EUR = 61.1732 MKD  (Exchange rate 31st December, 2009)</t>
  </si>
  <si>
    <t>1.2. Website</t>
  </si>
  <si>
    <t xml:space="preserve">1.1. Organization of annual meeting </t>
  </si>
  <si>
    <t>1. MCIC</t>
  </si>
  <si>
    <t>2. Research on the role of CSOs in the EU integration process**</t>
  </si>
  <si>
    <t>* ECAS contribution was for a balance for a project on visa liberalization implemented in 2008 (08 12 RBM 201).</t>
  </si>
  <si>
    <t>2.2. Workshop***</t>
  </si>
  <si>
    <t>TOTAL DIRECT COSTS****</t>
  </si>
  <si>
    <t xml:space="preserve">****There were no direct costs for the project E-mail alerts (09 13 RBM 201). Staff costs are part of the Operational costs. </t>
  </si>
  <si>
    <t>*** Since the planned costs of 250,000 MKD were to take place in 2008, only the remaining additional costs inccured in 2009 (accrual-based) are shown as expenditure for 2009.</t>
  </si>
  <si>
    <t>** Project Research on the role of CSOs in the EU integration process (08 12 RBM 102) includes only costs incurred in 2009,    while the project started in 2008 (i.e. 103,970 MKD costs).</t>
  </si>
  <si>
    <t>3. APRODEV</t>
  </si>
  <si>
    <t>4. OSI</t>
  </si>
  <si>
    <t>5. ECAS*</t>
  </si>
  <si>
    <t>6. Extraordinary</t>
  </si>
  <si>
    <t>7. Interests</t>
  </si>
  <si>
    <t>2. BCSDN members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</si>
</sst>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_д_е_н_."/>
    <numFmt numFmtId="165" formatCode="_-* #,##0.00_-;\-* #,##0.00_-;_-* &quot;-&quot;??_-;_-@_-"/>
    <numFmt numFmtId="166" formatCode="0.0000"/>
    <numFmt numFmtId="167" formatCode="#,##0_ ;[Red]\-#,##0\ "/>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0"/>
    </font>
    <font>
      <sz val="11"/>
      <color indexed="8"/>
      <name val="Calibri"/>
      <family val="2"/>
    </font>
    <font>
      <b/>
      <sz val="10"/>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color indexed="10"/>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5">
    <xf numFmtId="0" fontId="0" fillId="0" borderId="0" xfId="0" applyAlignment="1">
      <alignment/>
    </xf>
    <xf numFmtId="164" fontId="0" fillId="0" borderId="0" xfId="0" applyNumberFormat="1" applyFont="1" applyAlignment="1">
      <alignment/>
    </xf>
    <xf numFmtId="164" fontId="0" fillId="0" borderId="0" xfId="0" applyNumberFormat="1" applyFont="1" applyAlignment="1">
      <alignment horizontal="right" vertical="center"/>
    </xf>
    <xf numFmtId="164" fontId="0" fillId="0" borderId="0" xfId="0" applyNumberFormat="1" applyFont="1" applyAlignment="1">
      <alignment horizontal="center"/>
    </xf>
    <xf numFmtId="164" fontId="0" fillId="33" borderId="0" xfId="0" applyNumberFormat="1" applyFont="1" applyFill="1" applyAlignment="1">
      <alignment horizontal="center"/>
    </xf>
    <xf numFmtId="164" fontId="0" fillId="33" borderId="0" xfId="0" applyNumberFormat="1" applyFont="1" applyFill="1" applyAlignment="1">
      <alignment/>
    </xf>
    <xf numFmtId="164" fontId="0" fillId="0" borderId="0" xfId="0" applyNumberFormat="1" applyFont="1" applyBorder="1" applyAlignment="1">
      <alignment horizontal="right" vertical="center"/>
    </xf>
    <xf numFmtId="164" fontId="0" fillId="33" borderId="0" xfId="0" applyNumberFormat="1" applyFont="1" applyFill="1" applyBorder="1" applyAlignment="1">
      <alignment horizontal="center"/>
    </xf>
    <xf numFmtId="164" fontId="2" fillId="33" borderId="0" xfId="0" applyNumberFormat="1" applyFont="1" applyFill="1" applyBorder="1" applyAlignment="1">
      <alignment/>
    </xf>
    <xf numFmtId="3" fontId="0" fillId="33" borderId="0" xfId="0" applyNumberFormat="1" applyFont="1" applyFill="1" applyBorder="1" applyAlignment="1">
      <alignment horizontal="right"/>
    </xf>
    <xf numFmtId="164" fontId="0" fillId="33" borderId="0" xfId="0" applyNumberFormat="1" applyFont="1" applyFill="1" applyAlignment="1">
      <alignment horizontal="left"/>
    </xf>
    <xf numFmtId="164" fontId="0" fillId="33" borderId="0" xfId="0" applyNumberFormat="1" applyFont="1" applyFill="1" applyBorder="1" applyAlignment="1">
      <alignment/>
    </xf>
    <xf numFmtId="164" fontId="0" fillId="33" borderId="0" xfId="0" applyNumberFormat="1" applyFont="1" applyFill="1" applyAlignment="1">
      <alignment horizontal="right"/>
    </xf>
    <xf numFmtId="164" fontId="0" fillId="33" borderId="0" xfId="0" applyNumberFormat="1" applyFont="1" applyFill="1" applyBorder="1" applyAlignment="1">
      <alignment horizontal="right"/>
    </xf>
    <xf numFmtId="164" fontId="0" fillId="0" borderId="0" xfId="0" applyNumberFormat="1" applyFont="1" applyBorder="1" applyAlignment="1">
      <alignment/>
    </xf>
    <xf numFmtId="0" fontId="0" fillId="33" borderId="0" xfId="0" applyFont="1" applyFill="1" applyBorder="1" applyAlignment="1">
      <alignment horizontal="center"/>
    </xf>
    <xf numFmtId="165" fontId="0" fillId="33" borderId="0" xfId="0" applyNumberFormat="1" applyFont="1" applyFill="1" applyBorder="1" applyAlignment="1">
      <alignment horizontal="center"/>
    </xf>
    <xf numFmtId="0" fontId="0" fillId="33" borderId="0" xfId="0" applyFont="1" applyFill="1" applyBorder="1" applyAlignment="1">
      <alignment/>
    </xf>
    <xf numFmtId="43" fontId="0" fillId="33" borderId="0" xfId="0" applyNumberFormat="1" applyFont="1" applyFill="1" applyBorder="1" applyAlignment="1">
      <alignment horizontal="right"/>
    </xf>
    <xf numFmtId="165" fontId="0" fillId="33" borderId="0" xfId="0" applyNumberFormat="1" applyFont="1" applyFill="1" applyBorder="1" applyAlignment="1">
      <alignment/>
    </xf>
    <xf numFmtId="0" fontId="0" fillId="33" borderId="0" xfId="0" applyFont="1" applyFill="1" applyBorder="1" applyAlignment="1">
      <alignment horizontal="right"/>
    </xf>
    <xf numFmtId="2" fontId="0" fillId="33" borderId="0" xfId="0" applyNumberFormat="1" applyFont="1" applyFill="1" applyAlignment="1">
      <alignment horizontal="left"/>
    </xf>
    <xf numFmtId="166" fontId="0" fillId="33" borderId="0" xfId="0" applyNumberFormat="1" applyFont="1" applyFill="1" applyAlignment="1">
      <alignment horizontal="left"/>
    </xf>
    <xf numFmtId="164" fontId="2" fillId="33" borderId="0" xfId="0" applyNumberFormat="1" applyFont="1" applyFill="1" applyBorder="1" applyAlignment="1">
      <alignment horizontal="center"/>
    </xf>
    <xf numFmtId="164" fontId="0" fillId="0" borderId="0" xfId="0" applyNumberFormat="1" applyFont="1" applyAlignment="1">
      <alignment horizontal="center" vertical="center"/>
    </xf>
    <xf numFmtId="164" fontId="0" fillId="0" borderId="0" xfId="0" applyNumberFormat="1" applyFont="1" applyFill="1" applyAlignment="1">
      <alignment/>
    </xf>
    <xf numFmtId="164" fontId="45" fillId="34" borderId="10" xfId="0" applyNumberFormat="1" applyFont="1" applyFill="1" applyBorder="1" applyAlignment="1">
      <alignment vertical="center"/>
    </xf>
    <xf numFmtId="164" fontId="45" fillId="34" borderId="10" xfId="0" applyNumberFormat="1" applyFont="1" applyFill="1" applyBorder="1" applyAlignment="1">
      <alignment horizontal="center"/>
    </xf>
    <xf numFmtId="164" fontId="45" fillId="34" borderId="11" xfId="0" applyNumberFormat="1" applyFont="1" applyFill="1" applyBorder="1" applyAlignment="1">
      <alignment horizontal="center"/>
    </xf>
    <xf numFmtId="164" fontId="45" fillId="34" borderId="10" xfId="0" applyNumberFormat="1" applyFont="1" applyFill="1" applyBorder="1" applyAlignment="1">
      <alignment horizontal="right"/>
    </xf>
    <xf numFmtId="164" fontId="2" fillId="35" borderId="12" xfId="0" applyNumberFormat="1" applyFont="1" applyFill="1" applyBorder="1" applyAlignment="1">
      <alignment vertical="center"/>
    </xf>
    <xf numFmtId="164" fontId="2" fillId="35" borderId="12" xfId="0" applyNumberFormat="1" applyFont="1" applyFill="1" applyBorder="1" applyAlignment="1">
      <alignment horizontal="center"/>
    </xf>
    <xf numFmtId="164" fontId="2" fillId="35" borderId="13" xfId="0" applyNumberFormat="1" applyFont="1" applyFill="1" applyBorder="1" applyAlignment="1">
      <alignment horizontal="center"/>
    </xf>
    <xf numFmtId="164" fontId="2" fillId="35" borderId="12" xfId="0" applyNumberFormat="1" applyFont="1" applyFill="1" applyBorder="1" applyAlignment="1">
      <alignment horizontal="right"/>
    </xf>
    <xf numFmtId="167" fontId="0" fillId="33" borderId="10" xfId="0" applyNumberFormat="1" applyFont="1" applyFill="1" applyBorder="1" applyAlignment="1">
      <alignment horizontal="center" vertical="center"/>
    </xf>
    <xf numFmtId="164" fontId="0" fillId="33" borderId="12" xfId="0" applyNumberFormat="1" applyFont="1" applyFill="1" applyBorder="1" applyAlignment="1">
      <alignment horizontal="center"/>
    </xf>
    <xf numFmtId="164" fontId="0" fillId="33" borderId="10" xfId="0" applyNumberFormat="1" applyFont="1" applyFill="1" applyBorder="1" applyAlignment="1">
      <alignment horizontal="center"/>
    </xf>
    <xf numFmtId="164" fontId="0" fillId="33" borderId="13" xfId="0" applyNumberFormat="1" applyFont="1" applyFill="1" applyBorder="1" applyAlignment="1">
      <alignment horizontal="center"/>
    </xf>
    <xf numFmtId="164" fontId="2" fillId="0" borderId="13" xfId="0" applyNumberFormat="1" applyFont="1" applyFill="1" applyBorder="1" applyAlignment="1">
      <alignment horizontal="center"/>
    </xf>
    <xf numFmtId="164" fontId="2" fillId="0" borderId="12" xfId="0" applyNumberFormat="1" applyFont="1" applyFill="1" applyBorder="1" applyAlignment="1">
      <alignment horizontal="right"/>
    </xf>
    <xf numFmtId="164" fontId="2" fillId="36" borderId="12" xfId="0" applyNumberFormat="1" applyFont="1" applyFill="1" applyBorder="1" applyAlignment="1">
      <alignment horizontal="right" vertical="center"/>
    </xf>
    <xf numFmtId="164" fontId="2" fillId="36" borderId="11" xfId="0" applyNumberFormat="1" applyFont="1" applyFill="1" applyBorder="1" applyAlignment="1">
      <alignment horizontal="center"/>
    </xf>
    <xf numFmtId="3" fontId="3" fillId="37" borderId="12" xfId="0" applyNumberFormat="1" applyFont="1" applyFill="1" applyBorder="1" applyAlignment="1">
      <alignment horizontal="center" vertical="center"/>
    </xf>
    <xf numFmtId="164" fontId="3" fillId="37" borderId="12" xfId="0" applyNumberFormat="1" applyFont="1" applyFill="1" applyBorder="1" applyAlignment="1">
      <alignment horizontal="center" vertical="center"/>
    </xf>
    <xf numFmtId="164" fontId="3" fillId="37" borderId="10" xfId="0" applyNumberFormat="1" applyFont="1" applyFill="1" applyBorder="1" applyAlignment="1">
      <alignment horizontal="center" vertical="center"/>
    </xf>
    <xf numFmtId="164" fontId="3" fillId="37" borderId="11" xfId="0" applyNumberFormat="1" applyFont="1" applyFill="1" applyBorder="1" applyAlignment="1">
      <alignment horizontal="center" vertical="center"/>
    </xf>
    <xf numFmtId="164" fontId="0" fillId="33" borderId="10" xfId="0" applyNumberFormat="1" applyFont="1" applyFill="1" applyBorder="1" applyAlignment="1">
      <alignment horizontal="center" vertical="center"/>
    </xf>
    <xf numFmtId="164" fontId="0" fillId="33" borderId="11"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10" xfId="0" applyNumberFormat="1" applyFont="1" applyFill="1" applyBorder="1" applyAlignment="1">
      <alignment horizontal="left"/>
    </xf>
    <xf numFmtId="164" fontId="0" fillId="0" borderId="11" xfId="0" applyNumberFormat="1" applyFont="1" applyBorder="1" applyAlignment="1">
      <alignment horizontal="center"/>
    </xf>
    <xf numFmtId="164" fontId="0" fillId="0" borderId="10" xfId="0" applyNumberFormat="1" applyFont="1" applyBorder="1" applyAlignment="1">
      <alignment horizontal="left"/>
    </xf>
    <xf numFmtId="164" fontId="0" fillId="0" borderId="10" xfId="0" applyNumberFormat="1" applyFont="1" applyBorder="1" applyAlignment="1">
      <alignment/>
    </xf>
    <xf numFmtId="164" fontId="4" fillId="38" borderId="0" xfId="0" applyNumberFormat="1" applyFont="1" applyFill="1" applyAlignment="1">
      <alignment/>
    </xf>
    <xf numFmtId="164" fontId="4" fillId="38" borderId="0" xfId="0" applyNumberFormat="1" applyFont="1" applyFill="1" applyBorder="1" applyAlignment="1">
      <alignment/>
    </xf>
    <xf numFmtId="164" fontId="0" fillId="0" borderId="10" xfId="0" applyNumberFormat="1" applyFont="1" applyBorder="1" applyAlignment="1">
      <alignment horizontal="right" vertical="center"/>
    </xf>
    <xf numFmtId="164" fontId="0" fillId="0" borderId="10" xfId="0" applyNumberFormat="1" applyFont="1" applyBorder="1" applyAlignment="1">
      <alignment horizontal="center"/>
    </xf>
    <xf numFmtId="164" fontId="2" fillId="0" borderId="11" xfId="0" applyNumberFormat="1" applyFont="1" applyBorder="1" applyAlignment="1">
      <alignment horizontal="center"/>
    </xf>
    <xf numFmtId="164" fontId="2" fillId="0" borderId="10" xfId="0" applyNumberFormat="1" applyFont="1" applyBorder="1" applyAlignment="1">
      <alignment/>
    </xf>
    <xf numFmtId="164" fontId="3" fillId="37" borderId="10" xfId="0" applyNumberFormat="1" applyFont="1" applyFill="1" applyBorder="1" applyAlignment="1">
      <alignment horizontal="right" vertical="center"/>
    </xf>
    <xf numFmtId="164" fontId="3" fillId="37" borderId="12" xfId="0" applyNumberFormat="1" applyFont="1" applyFill="1" applyBorder="1" applyAlignment="1">
      <alignment horizontal="center"/>
    </xf>
    <xf numFmtId="164" fontId="0" fillId="33" borderId="10" xfId="0" applyNumberFormat="1" applyFont="1" applyFill="1" applyBorder="1" applyAlignment="1">
      <alignment horizontal="right" vertical="center"/>
    </xf>
    <xf numFmtId="164" fontId="0" fillId="38" borderId="12" xfId="0" applyNumberFormat="1" applyFont="1" applyFill="1" applyBorder="1" applyAlignment="1">
      <alignment horizontal="left"/>
    </xf>
    <xf numFmtId="164" fontId="2" fillId="38" borderId="12" xfId="0" applyNumberFormat="1" applyFont="1" applyFill="1" applyBorder="1" applyAlignment="1">
      <alignment horizontal="center"/>
    </xf>
    <xf numFmtId="164" fontId="0" fillId="0" borderId="10" xfId="0" applyNumberFormat="1" applyFont="1" applyFill="1" applyBorder="1" applyAlignment="1">
      <alignment horizontal="center"/>
    </xf>
    <xf numFmtId="164" fontId="2" fillId="38" borderId="13" xfId="0" applyNumberFormat="1" applyFont="1" applyFill="1" applyBorder="1" applyAlignment="1">
      <alignment horizontal="center"/>
    </xf>
    <xf numFmtId="164" fontId="2" fillId="38" borderId="12" xfId="0" applyNumberFormat="1" applyFont="1" applyFill="1" applyBorder="1" applyAlignment="1">
      <alignment horizontal="left"/>
    </xf>
    <xf numFmtId="164" fontId="2" fillId="38" borderId="10" xfId="0" applyNumberFormat="1" applyFont="1" applyFill="1" applyBorder="1" applyAlignment="1">
      <alignment horizontal="center"/>
    </xf>
    <xf numFmtId="164" fontId="2" fillId="38" borderId="10" xfId="0" applyNumberFormat="1" applyFont="1" applyFill="1" applyBorder="1" applyAlignment="1">
      <alignment horizontal="left"/>
    </xf>
    <xf numFmtId="164" fontId="2" fillId="0" borderId="10" xfId="0" applyNumberFormat="1" applyFont="1" applyBorder="1" applyAlignment="1">
      <alignment horizontal="left"/>
    </xf>
    <xf numFmtId="164" fontId="0" fillId="0" borderId="0" xfId="0" applyNumberFormat="1" applyFont="1" applyFill="1" applyBorder="1" applyAlignment="1">
      <alignment/>
    </xf>
    <xf numFmtId="164" fontId="2" fillId="35" borderId="10" xfId="0" applyNumberFormat="1" applyFont="1" applyFill="1" applyBorder="1" applyAlignment="1">
      <alignment horizontal="right" vertical="center"/>
    </xf>
    <xf numFmtId="164" fontId="2" fillId="35" borderId="10" xfId="0" applyNumberFormat="1" applyFont="1" applyFill="1" applyBorder="1" applyAlignment="1">
      <alignment horizontal="right"/>
    </xf>
    <xf numFmtId="3" fontId="0" fillId="33" borderId="10" xfId="0" applyNumberFormat="1" applyFont="1" applyFill="1" applyBorder="1" applyAlignment="1">
      <alignment horizontal="center" vertical="center"/>
    </xf>
    <xf numFmtId="164" fontId="0" fillId="33" borderId="10" xfId="0" applyNumberFormat="1" applyFont="1" applyFill="1" applyBorder="1" applyAlignment="1">
      <alignment horizontal="right"/>
    </xf>
    <xf numFmtId="164" fontId="0" fillId="0" borderId="10" xfId="0" applyNumberFormat="1" applyFont="1" applyFill="1" applyBorder="1" applyAlignment="1">
      <alignment/>
    </xf>
    <xf numFmtId="3" fontId="0" fillId="0" borderId="0" xfId="0" applyNumberFormat="1" applyFont="1" applyFill="1" applyBorder="1" applyAlignment="1">
      <alignment horizontal="center"/>
    </xf>
    <xf numFmtId="164" fontId="0" fillId="0" borderId="12" xfId="0" applyNumberFormat="1" applyFont="1" applyBorder="1" applyAlignment="1">
      <alignment horizontal="right" vertical="center"/>
    </xf>
    <xf numFmtId="164" fontId="0" fillId="0" borderId="12" xfId="0" applyNumberFormat="1" applyFont="1" applyBorder="1" applyAlignment="1">
      <alignment horizontal="center"/>
    </xf>
    <xf numFmtId="164" fontId="0" fillId="0" borderId="13" xfId="0" applyNumberFormat="1" applyFont="1" applyBorder="1" applyAlignment="1">
      <alignment horizontal="center"/>
    </xf>
    <xf numFmtId="164" fontId="2" fillId="0" borderId="13" xfId="0" applyNumberFormat="1" applyFont="1" applyBorder="1" applyAlignment="1">
      <alignment horizontal="center"/>
    </xf>
    <xf numFmtId="164" fontId="2" fillId="0" borderId="12" xfId="0" applyNumberFormat="1" applyFont="1" applyBorder="1" applyAlignment="1">
      <alignment/>
    </xf>
    <xf numFmtId="164" fontId="2" fillId="37" borderId="14" xfId="0" applyNumberFormat="1" applyFont="1" applyFill="1" applyBorder="1" applyAlignment="1">
      <alignment horizontal="center" vertical="center"/>
    </xf>
    <xf numFmtId="164" fontId="2" fillId="37" borderId="15" xfId="0" applyNumberFormat="1" applyFont="1" applyFill="1" applyBorder="1" applyAlignment="1">
      <alignment horizontal="center"/>
    </xf>
    <xf numFmtId="164" fontId="2" fillId="37" borderId="16" xfId="0" applyNumberFormat="1" applyFont="1" applyFill="1" applyBorder="1" applyAlignment="1">
      <alignment horizontal="center"/>
    </xf>
    <xf numFmtId="164" fontId="2" fillId="37" borderId="17" xfId="0" applyNumberFormat="1" applyFont="1" applyFill="1" applyBorder="1" applyAlignment="1">
      <alignment horizontal="center"/>
    </xf>
    <xf numFmtId="164" fontId="2" fillId="37" borderId="18" xfId="0" applyNumberFormat="1" applyFont="1" applyFill="1" applyBorder="1" applyAlignment="1">
      <alignment horizontal="center"/>
    </xf>
    <xf numFmtId="164" fontId="0" fillId="37" borderId="17" xfId="0" applyNumberFormat="1" applyFont="1" applyFill="1" applyBorder="1" applyAlignment="1">
      <alignment/>
    </xf>
    <xf numFmtId="164" fontId="46" fillId="0" borderId="0" xfId="0" applyNumberFormat="1" applyFont="1" applyAlignment="1">
      <alignment/>
    </xf>
    <xf numFmtId="164" fontId="0" fillId="33" borderId="10" xfId="0" applyNumberFormat="1" applyFont="1" applyFill="1" applyBorder="1" applyAlignment="1">
      <alignment horizontal="left"/>
    </xf>
    <xf numFmtId="164" fontId="0" fillId="33" borderId="0" xfId="0" applyNumberFormat="1" applyFont="1" applyFill="1" applyAlignment="1">
      <alignment horizontal="center"/>
    </xf>
    <xf numFmtId="164" fontId="0" fillId="33" borderId="0" xfId="0" applyNumberFormat="1" applyFont="1" applyFill="1" applyBorder="1" applyAlignment="1">
      <alignment horizontal="left" wrapText="1"/>
    </xf>
    <xf numFmtId="164" fontId="47" fillId="34" borderId="19" xfId="0" applyNumberFormat="1" applyFont="1" applyFill="1" applyBorder="1" applyAlignment="1">
      <alignment horizontal="center" vertical="center"/>
    </xf>
    <xf numFmtId="164" fontId="0" fillId="34" borderId="19" xfId="0" applyNumberFormat="1" applyFont="1" applyFill="1" applyBorder="1" applyAlignment="1">
      <alignment horizontal="center" vertical="center"/>
    </xf>
    <xf numFmtId="164" fontId="45" fillId="39" borderId="20" xfId="0" applyNumberFormat="1" applyFont="1" applyFill="1" applyBorder="1" applyAlignment="1">
      <alignment/>
    </xf>
    <xf numFmtId="164" fontId="45" fillId="39" borderId="21" xfId="0" applyNumberFormat="1" applyFont="1" applyFill="1" applyBorder="1" applyAlignment="1">
      <alignment/>
    </xf>
    <xf numFmtId="164" fontId="45" fillId="39" borderId="22" xfId="0" applyNumberFormat="1" applyFont="1" applyFill="1" applyBorder="1" applyAlignment="1">
      <alignment/>
    </xf>
    <xf numFmtId="164" fontId="0" fillId="39" borderId="23" xfId="0" applyNumberFormat="1" applyFont="1" applyFill="1" applyBorder="1" applyAlignment="1">
      <alignment horizontal="left"/>
    </xf>
    <xf numFmtId="164" fontId="0" fillId="39" borderId="21" xfId="0" applyNumberFormat="1" applyFont="1" applyFill="1" applyBorder="1" applyAlignment="1">
      <alignment horizontal="left"/>
    </xf>
    <xf numFmtId="164" fontId="3" fillId="37" borderId="11" xfId="0" applyNumberFormat="1" applyFont="1" applyFill="1" applyBorder="1" applyAlignment="1">
      <alignment horizontal="right"/>
    </xf>
    <xf numFmtId="164" fontId="3" fillId="37" borderId="24" xfId="0" applyNumberFormat="1" applyFont="1" applyFill="1" applyBorder="1" applyAlignment="1">
      <alignment horizontal="right"/>
    </xf>
    <xf numFmtId="0" fontId="3" fillId="37" borderId="11" xfId="0" applyNumberFormat="1" applyFont="1" applyFill="1" applyBorder="1" applyAlignment="1">
      <alignment horizontal="right" wrapText="1"/>
    </xf>
    <xf numFmtId="0" fontId="3" fillId="37" borderId="24" xfId="0" applyNumberFormat="1" applyFont="1" applyFill="1" applyBorder="1" applyAlignment="1">
      <alignment horizontal="right" wrapText="1"/>
    </xf>
    <xf numFmtId="164" fontId="2" fillId="40" borderId="10" xfId="0" applyNumberFormat="1" applyFont="1" applyFill="1" applyBorder="1" applyAlignment="1">
      <alignment horizontal="center"/>
    </xf>
    <xf numFmtId="164" fontId="0" fillId="33" borderId="11"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C9" sqref="C9"/>
    </sheetView>
  </sheetViews>
  <sheetFormatPr defaultColWidth="15.8515625" defaultRowHeight="12.75"/>
  <cols>
    <col min="1" max="1" width="24.8515625" style="1" customWidth="1"/>
    <col min="2" max="2" width="16.57421875" style="3" customWidth="1"/>
    <col min="3" max="5" width="15.8515625" style="3" customWidth="1"/>
    <col min="6" max="6" width="15.8515625" style="2" customWidth="1"/>
    <col min="7" max="16384" width="15.8515625" style="1" customWidth="1"/>
  </cols>
  <sheetData>
    <row r="1" spans="1:6" ht="33" customHeight="1" thickBot="1">
      <c r="A1" s="92" t="s">
        <v>21</v>
      </c>
      <c r="B1" s="93"/>
      <c r="C1" s="93"/>
      <c r="D1" s="93"/>
      <c r="E1" s="93"/>
      <c r="F1" s="93"/>
    </row>
    <row r="2" spans="1:6" ht="13.5" thickBot="1">
      <c r="A2" s="97"/>
      <c r="B2" s="98"/>
      <c r="C2" s="94" t="s">
        <v>20</v>
      </c>
      <c r="D2" s="95"/>
      <c r="E2" s="94" t="s">
        <v>19</v>
      </c>
      <c r="F2" s="96"/>
    </row>
    <row r="3" spans="1:6" ht="13.5" thickBot="1">
      <c r="A3" s="87"/>
      <c r="B3" s="86" t="s">
        <v>18</v>
      </c>
      <c r="C3" s="85" t="s">
        <v>17</v>
      </c>
      <c r="D3" s="84" t="s">
        <v>15</v>
      </c>
      <c r="E3" s="83" t="s">
        <v>16</v>
      </c>
      <c r="F3" s="82" t="s">
        <v>15</v>
      </c>
    </row>
    <row r="4" spans="1:7" ht="12.75">
      <c r="A4" s="81" t="s">
        <v>14</v>
      </c>
      <c r="B4" s="80"/>
      <c r="C4" s="79"/>
      <c r="D4" s="79"/>
      <c r="E4" s="78"/>
      <c r="F4" s="77"/>
      <c r="G4" s="14"/>
    </row>
    <row r="5" spans="1:9" ht="12.75">
      <c r="A5" s="89" t="s">
        <v>25</v>
      </c>
      <c r="B5" s="89"/>
      <c r="C5" s="74">
        <f>D5/$A$37+4</f>
        <v>16953.186898838052</v>
      </c>
      <c r="D5" s="74">
        <v>1036836</v>
      </c>
      <c r="E5" s="74">
        <v>28521</v>
      </c>
      <c r="F5" s="61">
        <v>1744389</v>
      </c>
      <c r="G5" s="88"/>
      <c r="H5" s="88"/>
      <c r="I5" s="88"/>
    </row>
    <row r="6" spans="1:9" ht="12.75">
      <c r="A6" s="89" t="s">
        <v>38</v>
      </c>
      <c r="B6" s="104"/>
      <c r="C6" s="74">
        <v>9291</v>
      </c>
      <c r="D6" s="74">
        <f>C6*$A$37</f>
        <v>568360.2012</v>
      </c>
      <c r="E6" s="74">
        <v>0</v>
      </c>
      <c r="F6" s="61">
        <v>0</v>
      </c>
      <c r="G6" s="88"/>
      <c r="H6" s="88"/>
      <c r="I6" s="88"/>
    </row>
    <row r="7" spans="1:7" ht="12.75">
      <c r="A7" s="52" t="s">
        <v>33</v>
      </c>
      <c r="B7" s="50"/>
      <c r="C7" s="74">
        <v>13000</v>
      </c>
      <c r="D7" s="74">
        <f>C7*$A$37</f>
        <v>795251.6</v>
      </c>
      <c r="E7" s="74">
        <v>12554</v>
      </c>
      <c r="F7" s="61">
        <v>767856</v>
      </c>
      <c r="G7" s="14"/>
    </row>
    <row r="8" spans="1:8" ht="12.75">
      <c r="A8" s="51" t="s">
        <v>34</v>
      </c>
      <c r="B8" s="50"/>
      <c r="C8" s="74">
        <f>D8/$A$37</f>
        <v>4837.396114638436</v>
      </c>
      <c r="D8" s="74">
        <v>295919</v>
      </c>
      <c r="E8" s="74">
        <f>F8/$A$37</f>
        <v>3201.47548272773</v>
      </c>
      <c r="F8" s="61">
        <v>195844.5</v>
      </c>
      <c r="G8" s="14"/>
      <c r="H8" s="76"/>
    </row>
    <row r="9" spans="1:8" ht="12.75">
      <c r="A9" s="51" t="s">
        <v>35</v>
      </c>
      <c r="B9" s="50"/>
      <c r="C9" s="74">
        <v>2195</v>
      </c>
      <c r="D9" s="61">
        <v>134632.5</v>
      </c>
      <c r="E9" s="74">
        <v>2195</v>
      </c>
      <c r="F9" s="61">
        <v>134632</v>
      </c>
      <c r="G9" s="14"/>
      <c r="H9" s="76"/>
    </row>
    <row r="10" spans="1:7" ht="12.75">
      <c r="A10" s="75" t="s">
        <v>36</v>
      </c>
      <c r="B10" s="48"/>
      <c r="C10" s="74"/>
      <c r="D10" s="74"/>
      <c r="E10" s="74">
        <v>276.22</v>
      </c>
      <c r="F10" s="34">
        <v>16932.5</v>
      </c>
      <c r="G10" s="14"/>
    </row>
    <row r="11" spans="1:7" ht="12.75">
      <c r="A11" s="52" t="s">
        <v>37</v>
      </c>
      <c r="B11" s="50"/>
      <c r="C11" s="74"/>
      <c r="D11" s="74"/>
      <c r="E11" s="74">
        <f>F11/$A$37</f>
        <v>54.795237129985026</v>
      </c>
      <c r="F11" s="73">
        <f>3352</f>
        <v>3352</v>
      </c>
      <c r="G11" s="14"/>
    </row>
    <row r="12" spans="1:8" ht="12.75">
      <c r="A12" s="72" t="s">
        <v>13</v>
      </c>
      <c r="B12" s="41"/>
      <c r="C12" s="72">
        <f>SUM(C5:C11)</f>
        <v>46276.58301347649</v>
      </c>
      <c r="D12" s="72">
        <f>SUM(D5:D11)</f>
        <v>2830999.3012</v>
      </c>
      <c r="E12" s="72">
        <f>SUM(E5:E11)</f>
        <v>46802.49071985771</v>
      </c>
      <c r="F12" s="71">
        <f>SUM(F5:F11)</f>
        <v>2863006</v>
      </c>
      <c r="G12" s="70"/>
      <c r="H12" s="25"/>
    </row>
    <row r="13" spans="1:7" ht="12.75">
      <c r="A13" s="69" t="s">
        <v>12</v>
      </c>
      <c r="B13" s="57"/>
      <c r="C13" s="64"/>
      <c r="D13" s="56"/>
      <c r="E13" s="56"/>
      <c r="F13" s="55"/>
      <c r="G13" s="14"/>
    </row>
    <row r="14" spans="1:7" ht="12.75">
      <c r="A14" s="68" t="s">
        <v>11</v>
      </c>
      <c r="B14" s="67"/>
      <c r="C14" s="64"/>
      <c r="D14" s="56"/>
      <c r="E14" s="67"/>
      <c r="F14" s="55"/>
      <c r="G14" s="14"/>
    </row>
    <row r="15" spans="1:7" ht="12.75">
      <c r="A15" s="66"/>
      <c r="B15" s="65" t="s">
        <v>10</v>
      </c>
      <c r="C15" s="64"/>
      <c r="D15" s="56"/>
      <c r="E15" s="63"/>
      <c r="F15" s="55"/>
      <c r="G15" s="14"/>
    </row>
    <row r="16" spans="1:7" s="5" customFormat="1" ht="12.75">
      <c r="A16" s="62" t="s">
        <v>24</v>
      </c>
      <c r="B16" s="37"/>
      <c r="C16" s="36">
        <f>D16/$A$37</f>
        <v>4054.062890285288</v>
      </c>
      <c r="D16" s="36">
        <v>248000</v>
      </c>
      <c r="E16" s="35">
        <f>F16/$A$37</f>
        <v>3252.796976453741</v>
      </c>
      <c r="F16" s="61">
        <v>198984</v>
      </c>
      <c r="G16" s="11"/>
    </row>
    <row r="17" spans="1:7" s="5" customFormat="1" ht="12.75">
      <c r="A17" s="62" t="s">
        <v>23</v>
      </c>
      <c r="B17" s="37"/>
      <c r="C17" s="36">
        <f>D17/$A$37</f>
        <v>653.8811113363369</v>
      </c>
      <c r="D17" s="36">
        <v>40000</v>
      </c>
      <c r="E17" s="35">
        <f>F17/$A$37</f>
        <v>753.6715424401535</v>
      </c>
      <c r="F17" s="61">
        <v>46104.5</v>
      </c>
      <c r="G17" s="11"/>
    </row>
    <row r="18" spans="1:7" s="5" customFormat="1" ht="12.75">
      <c r="A18" s="62" t="s">
        <v>9</v>
      </c>
      <c r="B18" s="37"/>
      <c r="C18" s="36">
        <f>D18/$A$37</f>
        <v>196.16433340090106</v>
      </c>
      <c r="D18" s="36">
        <v>12000</v>
      </c>
      <c r="E18" s="35">
        <f>F18/$A$37</f>
        <v>406.1255582509988</v>
      </c>
      <c r="F18" s="61">
        <v>24844</v>
      </c>
      <c r="G18" s="11"/>
    </row>
    <row r="19" spans="1:7" s="5" customFormat="1" ht="12.75">
      <c r="A19" s="99" t="s">
        <v>8</v>
      </c>
      <c r="B19" s="100"/>
      <c r="C19" s="103">
        <f>SUM(C16:C18)-1</f>
        <v>4903.108335022526</v>
      </c>
      <c r="D19" s="103">
        <f>SUM(D16:D18)</f>
        <v>300000</v>
      </c>
      <c r="E19" s="60">
        <f>SUM(E16:E18)</f>
        <v>4412.594077144893</v>
      </c>
      <c r="F19" s="59">
        <f>SUM(F16:F18)</f>
        <v>269932.5</v>
      </c>
      <c r="G19" s="11"/>
    </row>
    <row r="20" spans="1:7" s="53" customFormat="1" ht="12.75">
      <c r="A20" s="58" t="s">
        <v>26</v>
      </c>
      <c r="B20" s="57"/>
      <c r="C20" s="50"/>
      <c r="D20" s="56"/>
      <c r="E20" s="35"/>
      <c r="F20" s="55"/>
      <c r="G20" s="54"/>
    </row>
    <row r="21" spans="1:7" s="53" customFormat="1" ht="12.75">
      <c r="A21" s="58"/>
      <c r="B21" s="57" t="s">
        <v>7</v>
      </c>
      <c r="C21" s="50"/>
      <c r="D21" s="56"/>
      <c r="E21" s="35"/>
      <c r="F21" s="55"/>
      <c r="G21" s="54"/>
    </row>
    <row r="22" spans="1:7" ht="12.75">
      <c r="A22" s="52" t="s">
        <v>6</v>
      </c>
      <c r="B22" s="50"/>
      <c r="C22" s="47">
        <v>0</v>
      </c>
      <c r="D22" s="36">
        <f>C22*$A$37</f>
        <v>0</v>
      </c>
      <c r="E22" s="35">
        <v>0</v>
      </c>
      <c r="F22" s="46">
        <v>0</v>
      </c>
      <c r="G22" s="14"/>
    </row>
    <row r="23" spans="1:7" ht="12.75">
      <c r="A23" s="51" t="s">
        <v>28</v>
      </c>
      <c r="B23" s="50"/>
      <c r="C23" s="47">
        <v>0</v>
      </c>
      <c r="D23" s="36">
        <f>C23*$A$37</f>
        <v>0</v>
      </c>
      <c r="E23" s="35">
        <f>F23/$A$37</f>
        <v>5216.810629491346</v>
      </c>
      <c r="F23" s="46">
        <v>319129</v>
      </c>
      <c r="G23" s="14"/>
    </row>
    <row r="24" spans="1:7" ht="12.75">
      <c r="A24" s="49" t="s">
        <v>5</v>
      </c>
      <c r="B24" s="48"/>
      <c r="C24" s="47">
        <v>0</v>
      </c>
      <c r="D24" s="36">
        <f>C24*$A$37</f>
        <v>0</v>
      </c>
      <c r="E24" s="35">
        <f>F24/$A$37</f>
        <v>481.93489959655534</v>
      </c>
      <c r="F24" s="46">
        <v>29481.5</v>
      </c>
      <c r="G24" s="14"/>
    </row>
    <row r="25" spans="1:7" ht="25.5" customHeight="1">
      <c r="A25" s="101" t="s">
        <v>4</v>
      </c>
      <c r="B25" s="102"/>
      <c r="C25" s="45">
        <f>SUM(C22:C24)</f>
        <v>0</v>
      </c>
      <c r="D25" s="44">
        <f>SUM(D22:D24)</f>
        <v>0</v>
      </c>
      <c r="E25" s="43">
        <f>SUM(E22:E24)</f>
        <v>5698.745529087902</v>
      </c>
      <c r="F25" s="42">
        <v>348610.5</v>
      </c>
      <c r="G25" s="14"/>
    </row>
    <row r="26" spans="1:7" ht="12.75">
      <c r="A26" s="33" t="s">
        <v>29</v>
      </c>
      <c r="B26" s="32"/>
      <c r="C26" s="41">
        <v>4903</v>
      </c>
      <c r="D26" s="32">
        <f>SUM(D19,D25)</f>
        <v>300000</v>
      </c>
      <c r="E26" s="31">
        <f>SUM(E19,E25)</f>
        <v>10111.339606232796</v>
      </c>
      <c r="F26" s="40">
        <f>SUM(F19,F25)</f>
        <v>618543</v>
      </c>
      <c r="G26" s="14"/>
    </row>
    <row r="27" spans="1:7" ht="12.75">
      <c r="A27" s="39" t="s">
        <v>3</v>
      </c>
      <c r="B27" s="38"/>
      <c r="C27" s="37">
        <f>D27/$A$37</f>
        <v>24592.108962748393</v>
      </c>
      <c r="D27" s="36">
        <v>1504378</v>
      </c>
      <c r="E27" s="35">
        <f>F27/$A$37</f>
        <v>19920.978467695004</v>
      </c>
      <c r="F27" s="34">
        <v>1218630</v>
      </c>
      <c r="G27" s="14"/>
    </row>
    <row r="28" spans="1:7" ht="12.75">
      <c r="A28" s="39" t="s">
        <v>2</v>
      </c>
      <c r="B28" s="38"/>
      <c r="C28" s="37">
        <f>D28/$A$37</f>
        <v>16782.202010030534</v>
      </c>
      <c r="D28" s="36">
        <v>1026621</v>
      </c>
      <c r="E28" s="35">
        <f>F28/$A$37</f>
        <v>16769.304205109427</v>
      </c>
      <c r="F28" s="34">
        <v>1025832</v>
      </c>
      <c r="G28" s="14"/>
    </row>
    <row r="29" spans="1:7" ht="12.75">
      <c r="A29" s="33" t="s">
        <v>1</v>
      </c>
      <c r="B29" s="32"/>
      <c r="C29" s="32">
        <f>SUM(C27:C28)</f>
        <v>41374.31097277893</v>
      </c>
      <c r="D29" s="32">
        <f>SUM(D27:D28)</f>
        <v>2530999</v>
      </c>
      <c r="E29" s="31">
        <f>SUM(E27:E28)</f>
        <v>36690.28267280443</v>
      </c>
      <c r="F29" s="30">
        <f>SUM(F27:F28)</f>
        <v>2244462</v>
      </c>
      <c r="G29" s="14"/>
    </row>
    <row r="30" spans="1:7" ht="12.75">
      <c r="A30" s="29" t="s">
        <v>0</v>
      </c>
      <c r="B30" s="28"/>
      <c r="C30" s="28">
        <f>SUM(C26,C29)</f>
        <v>46277.31097277893</v>
      </c>
      <c r="D30" s="27">
        <f>SUM(D26,D29)</f>
        <v>2830999</v>
      </c>
      <c r="E30" s="27">
        <f>SUM(E26,E29)</f>
        <v>46801.62227903723</v>
      </c>
      <c r="F30" s="26">
        <f>SUM(F26,F29)+1</f>
        <v>2863006</v>
      </c>
      <c r="G30" s="14"/>
    </row>
    <row r="31" spans="1:6" s="25" customFormat="1" ht="12.75" customHeight="1">
      <c r="A31" s="91" t="s">
        <v>27</v>
      </c>
      <c r="B31" s="91"/>
      <c r="C31" s="91"/>
      <c r="D31" s="91"/>
      <c r="E31" s="91"/>
      <c r="F31" s="91"/>
    </row>
    <row r="32" spans="1:6" s="25" customFormat="1" ht="35.25" customHeight="1">
      <c r="A32" s="91" t="s">
        <v>32</v>
      </c>
      <c r="B32" s="91"/>
      <c r="C32" s="91"/>
      <c r="D32" s="91"/>
      <c r="E32" s="91"/>
      <c r="F32" s="91"/>
    </row>
    <row r="33" spans="1:6" s="25" customFormat="1" ht="24" customHeight="1">
      <c r="A33" s="91" t="s">
        <v>31</v>
      </c>
      <c r="B33" s="91"/>
      <c r="C33" s="91"/>
      <c r="D33" s="91"/>
      <c r="E33" s="91"/>
      <c r="F33" s="91"/>
    </row>
    <row r="34" spans="1:6" ht="12.75">
      <c r="A34" s="5" t="s">
        <v>30</v>
      </c>
      <c r="B34" s="4"/>
      <c r="C34" s="4"/>
      <c r="D34" s="4"/>
      <c r="E34" s="11"/>
      <c r="F34" s="24"/>
    </row>
    <row r="35" spans="1:6" ht="12.75">
      <c r="A35" s="5"/>
      <c r="B35" s="4"/>
      <c r="C35" s="4"/>
      <c r="D35" s="4"/>
      <c r="E35" s="11"/>
      <c r="F35" s="24"/>
    </row>
    <row r="36" spans="1:7" ht="12.75">
      <c r="A36" s="5" t="s">
        <v>22</v>
      </c>
      <c r="B36" s="23"/>
      <c r="C36" s="11"/>
      <c r="D36" s="7"/>
      <c r="E36" s="7"/>
      <c r="G36" s="14"/>
    </row>
    <row r="37" spans="1:5" ht="12.75">
      <c r="A37" s="22">
        <v>61.1732</v>
      </c>
      <c r="B37" s="90"/>
      <c r="C37" s="90"/>
      <c r="D37" s="4"/>
      <c r="E37" s="4"/>
    </row>
    <row r="38" spans="1:7" ht="12.75">
      <c r="A38" s="21"/>
      <c r="B38" s="7"/>
      <c r="C38" s="7"/>
      <c r="D38" s="7"/>
      <c r="E38" s="7"/>
      <c r="F38" s="6"/>
      <c r="G38" s="14"/>
    </row>
    <row r="39" spans="1:7" ht="12.75">
      <c r="A39" s="10"/>
      <c r="B39" s="20"/>
      <c r="C39" s="19"/>
      <c r="D39" s="18"/>
      <c r="E39" s="17"/>
      <c r="F39" s="6"/>
      <c r="G39" s="14"/>
    </row>
    <row r="40" spans="1:7" ht="12.75">
      <c r="A40" s="5"/>
      <c r="B40" s="15"/>
      <c r="C40" s="16"/>
      <c r="D40" s="16"/>
      <c r="E40" s="15"/>
      <c r="F40" s="6"/>
      <c r="G40" s="14"/>
    </row>
    <row r="41" spans="1:7" ht="12.75">
      <c r="A41" s="12"/>
      <c r="B41" s="9"/>
      <c r="C41" s="11"/>
      <c r="D41" s="7"/>
      <c r="E41" s="11"/>
      <c r="F41" s="6"/>
      <c r="G41" s="14"/>
    </row>
    <row r="42" spans="1:6" ht="12.75">
      <c r="A42" s="12"/>
      <c r="B42" s="9"/>
      <c r="C42" s="13"/>
      <c r="D42" s="7"/>
      <c r="E42" s="13"/>
      <c r="F42" s="6"/>
    </row>
    <row r="43" spans="1:6" ht="12.75">
      <c r="A43" s="12"/>
      <c r="B43" s="9"/>
      <c r="C43" s="11"/>
      <c r="D43" s="7"/>
      <c r="E43" s="11"/>
      <c r="F43" s="6"/>
    </row>
    <row r="44" spans="1:6" ht="12.75">
      <c r="A44" s="12"/>
      <c r="B44" s="9"/>
      <c r="C44" s="13"/>
      <c r="D44" s="7"/>
      <c r="E44" s="11"/>
      <c r="F44" s="6"/>
    </row>
    <row r="45" spans="1:6" ht="12.75">
      <c r="A45" s="12"/>
      <c r="B45" s="9"/>
      <c r="C45" s="13"/>
      <c r="D45" s="7"/>
      <c r="E45" s="11"/>
      <c r="F45" s="6"/>
    </row>
    <row r="46" spans="1:6" ht="12.75">
      <c r="A46" s="12"/>
      <c r="B46" s="9"/>
      <c r="C46" s="11"/>
      <c r="D46" s="7"/>
      <c r="E46" s="11"/>
      <c r="F46" s="6"/>
    </row>
    <row r="47" spans="1:6" ht="12.75">
      <c r="A47" s="10"/>
      <c r="B47" s="9"/>
      <c r="C47" s="8"/>
      <c r="D47" s="7"/>
      <c r="E47" s="8"/>
      <c r="F47" s="6"/>
    </row>
    <row r="48" spans="1:6" ht="12.75">
      <c r="A48" s="5"/>
      <c r="B48" s="7"/>
      <c r="C48" s="7"/>
      <c r="D48" s="7"/>
      <c r="E48" s="7"/>
      <c r="F48" s="6"/>
    </row>
    <row r="49" spans="1:5" ht="12.75">
      <c r="A49" s="5"/>
      <c r="B49" s="4"/>
      <c r="C49" s="4"/>
      <c r="D49" s="4"/>
      <c r="E49" s="4"/>
    </row>
    <row r="50" spans="1:5" ht="12.75">
      <c r="A50" s="5"/>
      <c r="B50" s="4"/>
      <c r="C50" s="4"/>
      <c r="D50" s="4"/>
      <c r="E50" s="4"/>
    </row>
  </sheetData>
  <sheetProtection/>
  <mergeCells count="10">
    <mergeCell ref="B37:C37"/>
    <mergeCell ref="A32:F32"/>
    <mergeCell ref="A1:F1"/>
    <mergeCell ref="C2:D2"/>
    <mergeCell ref="E2:F2"/>
    <mergeCell ref="A2:B2"/>
    <mergeCell ref="A19:B19"/>
    <mergeCell ref="A25:B25"/>
    <mergeCell ref="A31:F31"/>
    <mergeCell ref="A33:F33"/>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tanjah</dc:creator>
  <cp:keywords/>
  <dc:description/>
  <cp:lastModifiedBy>tanjah</cp:lastModifiedBy>
  <cp:lastPrinted>2010-04-08T13:49:04Z</cp:lastPrinted>
  <dcterms:created xsi:type="dcterms:W3CDTF">2010-03-24T10:26:32Z</dcterms:created>
  <dcterms:modified xsi:type="dcterms:W3CDTF">2010-04-08T13:49:10Z</dcterms:modified>
  <cp:category/>
  <cp:version/>
  <cp:contentType/>
  <cp:contentStatus/>
</cp:coreProperties>
</file>